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diciembre\"/>
    </mc:Choice>
  </mc:AlternateContent>
  <bookViews>
    <workbookView xWindow="360" yWindow="180" windowWidth="10515" windowHeight="462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U18" i="1" l="1"/>
  <c r="T18" i="1"/>
  <c r="R18" i="1"/>
  <c r="Q18" i="1"/>
  <c r="P18" i="1"/>
  <c r="J18" i="1"/>
  <c r="C18" i="1"/>
  <c r="C55" i="1"/>
  <c r="J55" i="1"/>
  <c r="O55" i="1"/>
  <c r="R55" i="1"/>
  <c r="U55" i="1"/>
  <c r="U83" i="1"/>
  <c r="T83" i="1"/>
  <c r="R83" i="1"/>
  <c r="Q83" i="1"/>
  <c r="O83" i="1"/>
  <c r="J83" i="1"/>
  <c r="C83" i="1"/>
  <c r="C76" i="1"/>
  <c r="J76" i="1"/>
  <c r="Q76" i="1"/>
  <c r="R76" i="1" l="1"/>
  <c r="T76" i="1"/>
  <c r="U76" i="1"/>
  <c r="C69" i="1"/>
  <c r="J69" i="1"/>
  <c r="Q69" i="1"/>
  <c r="T69" i="1"/>
  <c r="U64" i="1"/>
  <c r="T64" i="1"/>
  <c r="R64" i="1"/>
  <c r="Q64" i="1"/>
  <c r="J64" i="1"/>
  <c r="C64" i="1"/>
  <c r="C47" i="1"/>
  <c r="J47" i="1"/>
  <c r="O47" i="1"/>
  <c r="R47" i="1"/>
  <c r="U47" i="1"/>
  <c r="U41" i="1"/>
  <c r="R41" i="1"/>
  <c r="O41" i="1"/>
  <c r="C41" i="1"/>
  <c r="U35" i="1"/>
  <c r="R35" i="1"/>
  <c r="O35" i="1"/>
  <c r="J35" i="1"/>
  <c r="C35" i="1"/>
  <c r="U25" i="1" l="1"/>
  <c r="U85" i="1" s="1"/>
  <c r="T25" i="1"/>
  <c r="T85" i="1" s="1"/>
  <c r="R25" i="1"/>
  <c r="Q25" i="1"/>
  <c r="Q85" i="1" s="1"/>
  <c r="P25" i="1"/>
  <c r="J25" i="1"/>
  <c r="J85" i="1" s="1"/>
  <c r="C25" i="1"/>
  <c r="C85" i="1" s="1"/>
  <c r="R85" i="1"/>
  <c r="O18" i="1"/>
  <c r="O85" i="1" s="1"/>
</calcChain>
</file>

<file path=xl/sharedStrings.xml><?xml version="1.0" encoding="utf-8"?>
<sst xmlns="http://schemas.openxmlformats.org/spreadsheetml/2006/main" count="423" uniqueCount="88">
  <si>
    <t>CONTPAQ i</t>
  </si>
  <si>
    <t xml:space="preserve">      NÓMINAS</t>
  </si>
  <si>
    <t>SISTEMA PARA EL DESARROLLO INTEGRAL DE LA FAMILIA DEL MUNICIPIO DE DEGOLLADO, JALISCO</t>
  </si>
  <si>
    <t>Lista de Raya (forma tabular)</t>
  </si>
  <si>
    <t>Reg Pat IMSS: 00000001234</t>
  </si>
  <si>
    <t xml:space="preserve">RFC: DIF -980123-547 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</si>
  <si>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</si>
  <si>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</si>
  <si>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</si>
  <si>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</si>
  <si>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</si>
  <si>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</si>
  <si>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</si>
  <si>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 o participaciones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</si>
  <si>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</si>
  <si>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</si>
  <si>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</si>
  <si>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</si>
  <si>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</si>
  <si>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</si>
  <si>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</si>
  <si>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</si>
  <si>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</si>
  <si>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</si>
  <si>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</si>
  <si>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</si>
  <si>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</si>
  <si>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</si>
  <si>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</si>
  <si>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</si>
  <si>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</si>
  <si>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</si>
  <si>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</si>
  <si>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</si>
  <si>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</si>
  <si>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</si>
  <si>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</si>
  <si>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</si>
  <si>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00000001234</t>
  </si>
  <si>
    <t>Departamento 1 ADMINISTRATIVO2490</t>
  </si>
  <si>
    <t>Torres De La Cerda Juan Francisco</t>
  </si>
  <si>
    <t>Total Depto</t>
  </si>
  <si>
    <t xml:space="preserve">  -----------------------</t>
  </si>
  <si>
    <t>Departamento 2 ALIMENTARIA</t>
  </si>
  <si>
    <t>Departamento 3 COCINA4980</t>
  </si>
  <si>
    <t>Departamento 4 ASEO Y MANTENIMIENTO6225</t>
  </si>
  <si>
    <t>Departamento 5 ATENCION A LA TERCERA EDAD</t>
  </si>
  <si>
    <t xml:space="preserve">Gonzalez Soto Francisco </t>
  </si>
  <si>
    <t>Franco Zarate Mariana</t>
  </si>
  <si>
    <t>Departamento 11 COMEDOR COMUNITARIO HUASCATO</t>
  </si>
  <si>
    <t>Departamento 12 SERVICIO PROFESIONAL</t>
  </si>
  <si>
    <t xml:space="preserve">Ayala  Angel  Denis Alejandra </t>
  </si>
  <si>
    <t>Herrera  Vazquez Silvia</t>
  </si>
  <si>
    <t>Ríos Tamayo María Imelda</t>
  </si>
  <si>
    <t>Departamento 13 DIRECCION</t>
  </si>
  <si>
    <t>Departamento 14 UBR</t>
  </si>
  <si>
    <t xml:space="preserve">Parra  Hernández  Laura Cristina </t>
  </si>
  <si>
    <t xml:space="preserve">  =============</t>
  </si>
  <si>
    <t>Total Gral.</t>
  </si>
  <si>
    <t xml:space="preserve"> </t>
  </si>
  <si>
    <t>Flores Torres Victor Leonardo</t>
  </si>
  <si>
    <t>López Coronado Violeta de Jesus</t>
  </si>
  <si>
    <t>Garcia Leon Marisol</t>
  </si>
  <si>
    <t>ayala Bañales Mayra</t>
  </si>
  <si>
    <t>Rodriguez Flores Jetse Abel</t>
  </si>
  <si>
    <t xml:space="preserve">Vazquez Magaña Ruben </t>
  </si>
  <si>
    <t>Leon Cruz Marta</t>
  </si>
  <si>
    <t>Angel Lopez Ma. Guadalupe</t>
  </si>
  <si>
    <t>Ramirez Hernandez Marta</t>
  </si>
  <si>
    <t>Chavoya Hernandez Ma. Susana</t>
  </si>
  <si>
    <t>Gomez Lopez Laura</t>
  </si>
  <si>
    <t>Ramirez Herrera Juana</t>
  </si>
  <si>
    <t>Romero Valadez Erica Marcela</t>
  </si>
  <si>
    <t>Murillo Mora Linda Guadalupe</t>
  </si>
  <si>
    <t>Yepez Rodriguez Bertha Guadalupe</t>
  </si>
  <si>
    <t>Alaniz Loza Arleth Berenice</t>
  </si>
  <si>
    <t>Macias Panigua Jian Manuel</t>
  </si>
  <si>
    <t>Departamento</t>
  </si>
  <si>
    <t>VEHICULOS</t>
  </si>
  <si>
    <t xml:space="preserve">Palominpo Mendoza Miguel </t>
  </si>
  <si>
    <t>Aceves Cazarez Luis Alberto</t>
  </si>
  <si>
    <t xml:space="preserve">Escamilla Angulo Marina </t>
  </si>
  <si>
    <t>Total Dept</t>
  </si>
  <si>
    <t>Olmos Cordova Rosalva</t>
  </si>
  <si>
    <t>Zarate Flores Maria Nereyda</t>
  </si>
  <si>
    <t>Cabrera Cervantes  Claudia Alejandra</t>
  </si>
  <si>
    <t>Muñoz Ornelas Irma</t>
  </si>
  <si>
    <t xml:space="preserve">PERIODO DEL 1 AL 15 DE 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</si>
</sst>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_-[$$-80A]* #,##0.00_-;\-[$$-80A]* #,##0.00_-;_-[$$-80A]* &quot;-&quot;??_-;_-@_-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10" fillId="3" borderId="1" xfId="0" applyFont="1" applyFill="1" applyBorder="1" applyAlignment="1">
      <alignment horizontal="center" wrapText="1"/>
    </xf>
    <xf numFmtId="0" fontId="1" fillId="3" borderId="0" xfId="0" applyFont="1" applyFill="1"/>
    <xf numFmtId="164" fontId="1" fillId="3" borderId="0" xfId="0" applyNumberFormat="1" applyFont="1" applyFill="1"/>
    <xf numFmtId="0" fontId="1" fillId="3" borderId="0" xfId="0" applyFont="1" applyFill="1" applyAlignment="1">
      <alignment horizontal="right"/>
    </xf>
    <xf numFmtId="164" fontId="8" fillId="3" borderId="0" xfId="0" applyNumberFormat="1" applyFont="1" applyFill="1"/>
    <xf numFmtId="165" fontId="1" fillId="0" borderId="0" xfId="0" applyNumberFormat="1" applyFont="1"/>
    <xf numFmtId="165" fontId="1" fillId="3" borderId="0" xfId="0" applyNumberFormat="1" applyFont="1" applyFill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abSelected="1" workbookViewId="0">
      <pane xSplit="1" ySplit="8" topLeftCell="B37" activePane="bottomRight" state="frozen"/>
      <selection pane="topRight" activeCell="B1" sqref="B1"/>
      <selection pane="bottomLeft" activeCell="A9" sqref="A9"/>
      <selection pane="bottomRight" activeCell="G4" sqref="G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3" t="s">
        <v>0</v>
      </c>
      <c r="B1" s="27" t="s">
        <v>59</v>
      </c>
      <c r="C1" s="28"/>
      <c r="D1" s="28"/>
      <c r="E1" s="28"/>
      <c r="F1" s="28"/>
    </row>
    <row r="2" spans="1:32" ht="24.95" customHeight="1" x14ac:dyDescent="0.2">
      <c r="A2" s="4" t="s">
        <v>1</v>
      </c>
      <c r="B2" s="29" t="s">
        <v>2</v>
      </c>
      <c r="C2" s="30"/>
      <c r="D2" s="30"/>
      <c r="E2" s="30"/>
      <c r="F2" s="30"/>
    </row>
    <row r="3" spans="1:32" ht="15.75" x14ac:dyDescent="0.25">
      <c r="B3" s="31" t="s">
        <v>3</v>
      </c>
      <c r="C3" s="28"/>
      <c r="D3" s="28"/>
      <c r="E3" s="28"/>
      <c r="F3" s="28"/>
      <c r="G3" s="7"/>
    </row>
    <row r="4" spans="1:32" ht="15" x14ac:dyDescent="0.25">
      <c r="B4" s="32" t="s">
        <v>87</v>
      </c>
      <c r="C4" s="28"/>
      <c r="D4" s="28"/>
      <c r="E4" s="28"/>
      <c r="F4" s="28"/>
      <c r="G4" s="7"/>
    </row>
    <row r="5" spans="1:32" x14ac:dyDescent="0.2">
      <c r="B5" s="6" t="s">
        <v>4</v>
      </c>
    </row>
    <row r="6" spans="1:32" x14ac:dyDescent="0.2">
      <c r="B6" s="6" t="s">
        <v>5</v>
      </c>
    </row>
    <row r="8" spans="1:32" s="5" customFormat="1" ht="23.25" thickBot="1" x14ac:dyDescent="0.25">
      <c r="A8" s="8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10" t="s">
        <v>14</v>
      </c>
      <c r="J8" s="10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9" t="s">
        <v>21</v>
      </c>
      <c r="Q8" s="9" t="s">
        <v>22</v>
      </c>
      <c r="R8" s="9" t="s">
        <v>23</v>
      </c>
      <c r="S8" s="10" t="s">
        <v>24</v>
      </c>
      <c r="T8" s="10" t="s">
        <v>25</v>
      </c>
      <c r="U8" s="20" t="s">
        <v>26</v>
      </c>
      <c r="V8" s="9" t="s">
        <v>27</v>
      </c>
      <c r="W8" s="9" t="s">
        <v>28</v>
      </c>
      <c r="X8" s="9" t="s">
        <v>29</v>
      </c>
      <c r="Y8" s="9" t="s">
        <v>30</v>
      </c>
      <c r="Z8" s="9" t="s">
        <v>31</v>
      </c>
      <c r="AA8" s="9" t="s">
        <v>32</v>
      </c>
      <c r="AB8" s="9" t="s">
        <v>33</v>
      </c>
      <c r="AC8" s="9" t="s">
        <v>34</v>
      </c>
      <c r="AD8" s="9" t="s">
        <v>35</v>
      </c>
      <c r="AE8" s="10" t="s">
        <v>36</v>
      </c>
      <c r="AF8" s="10" t="s">
        <v>37</v>
      </c>
    </row>
    <row r="9" spans="1:32" ht="12" thickTop="1" x14ac:dyDescent="0.2">
      <c r="U9" s="21"/>
    </row>
    <row r="10" spans="1:32" x14ac:dyDescent="0.2">
      <c r="U10" s="21"/>
    </row>
    <row r="11" spans="1:32" x14ac:dyDescent="0.2">
      <c r="A11" s="12" t="s">
        <v>38</v>
      </c>
      <c r="U11" s="21"/>
    </row>
    <row r="12" spans="1:32" x14ac:dyDescent="0.2">
      <c r="U12" s="21"/>
    </row>
    <row r="13" spans="1:32" x14ac:dyDescent="0.2">
      <c r="A13" s="11" t="s">
        <v>39</v>
      </c>
      <c r="U13" s="21"/>
    </row>
    <row r="14" spans="1:32" x14ac:dyDescent="0.2">
      <c r="B14" s="1" t="s">
        <v>61</v>
      </c>
      <c r="C14" s="13">
        <v>4845.8999999999996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4846.01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436.01</v>
      </c>
      <c r="Q14" s="13">
        <v>436.01</v>
      </c>
      <c r="R14" s="13">
        <v>0.11</v>
      </c>
      <c r="S14" s="13">
        <v>0</v>
      </c>
      <c r="T14" s="13">
        <v>436.01</v>
      </c>
      <c r="U14" s="22">
        <v>4410</v>
      </c>
      <c r="V14" s="13">
        <v>86.08</v>
      </c>
      <c r="W14" s="13">
        <v>154.94999999999999</v>
      </c>
      <c r="X14" s="13">
        <v>346.93</v>
      </c>
      <c r="Y14" s="13">
        <v>98.38</v>
      </c>
      <c r="Z14" s="13">
        <v>106.78</v>
      </c>
      <c r="AA14" s="13">
        <v>295.14999999999998</v>
      </c>
      <c r="AB14" s="13">
        <v>587.96</v>
      </c>
      <c r="AC14" s="13">
        <v>245.96</v>
      </c>
      <c r="AD14" s="13">
        <v>49.19</v>
      </c>
      <c r="AE14" s="13">
        <v>0</v>
      </c>
      <c r="AF14" s="13">
        <v>1383.42</v>
      </c>
    </row>
    <row r="15" spans="1:32" x14ac:dyDescent="0.2">
      <c r="B15" s="1" t="s">
        <v>40</v>
      </c>
      <c r="C15" s="13">
        <v>3066.9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3066.9</v>
      </c>
      <c r="K15" s="13">
        <v>0</v>
      </c>
      <c r="L15" s="13">
        <v>0</v>
      </c>
      <c r="M15" s="13">
        <v>0</v>
      </c>
      <c r="N15" s="13">
        <v>0</v>
      </c>
      <c r="O15" s="13">
        <v>66.97</v>
      </c>
      <c r="P15" s="13">
        <v>66.97</v>
      </c>
      <c r="Q15" s="13">
        <v>66.91</v>
      </c>
      <c r="R15" s="13">
        <v>0.13</v>
      </c>
      <c r="S15" s="13">
        <v>0</v>
      </c>
      <c r="T15" s="13">
        <v>66.97</v>
      </c>
      <c r="U15" s="22">
        <v>2999.8</v>
      </c>
      <c r="V15" s="13">
        <v>54.41</v>
      </c>
      <c r="W15" s="13">
        <v>97.94</v>
      </c>
      <c r="X15" s="13">
        <v>301.05</v>
      </c>
      <c r="Y15" s="13">
        <v>62.18</v>
      </c>
      <c r="Z15" s="13">
        <v>67.98</v>
      </c>
      <c r="AA15" s="13">
        <v>186.55</v>
      </c>
      <c r="AB15" s="13">
        <v>453.4</v>
      </c>
      <c r="AC15" s="13">
        <v>155.46</v>
      </c>
      <c r="AD15" s="13">
        <v>31.09</v>
      </c>
      <c r="AE15" s="13">
        <v>0</v>
      </c>
      <c r="AF15" s="13">
        <v>956.66</v>
      </c>
    </row>
    <row r="16" spans="1:32" x14ac:dyDescent="0.2">
      <c r="B16" s="1" t="s">
        <v>62</v>
      </c>
      <c r="C16" s="13">
        <v>2379.15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2400</v>
      </c>
      <c r="K16" s="13">
        <v>0</v>
      </c>
      <c r="L16" s="13">
        <v>0</v>
      </c>
      <c r="M16" s="13">
        <v>0</v>
      </c>
      <c r="N16" s="13">
        <v>0</v>
      </c>
      <c r="O16" s="13">
        <v>20.82</v>
      </c>
      <c r="P16" s="13">
        <v>0</v>
      </c>
      <c r="Q16" s="13">
        <v>0</v>
      </c>
      <c r="R16" s="13">
        <v>0.03</v>
      </c>
      <c r="S16" s="13">
        <v>0</v>
      </c>
      <c r="T16" s="13">
        <v>0</v>
      </c>
      <c r="U16" s="22">
        <v>2400</v>
      </c>
      <c r="V16" s="13">
        <v>33.799999999999997</v>
      </c>
      <c r="W16" s="13">
        <v>60.83</v>
      </c>
      <c r="X16" s="13">
        <v>198.22</v>
      </c>
      <c r="Y16" s="13">
        <v>38.619999999999997</v>
      </c>
      <c r="Z16" s="13">
        <v>38.619999999999997</v>
      </c>
      <c r="AA16" s="13">
        <v>115.87</v>
      </c>
      <c r="AB16" s="13">
        <v>292.85000000000002</v>
      </c>
      <c r="AC16" s="13">
        <v>96.56</v>
      </c>
      <c r="AD16" s="13">
        <v>19.309999999999999</v>
      </c>
      <c r="AE16" s="13">
        <v>0</v>
      </c>
      <c r="AF16" s="13">
        <v>601.83000000000004</v>
      </c>
    </row>
    <row r="17" spans="1:32" s="7" customFormat="1" x14ac:dyDescent="0.2">
      <c r="A17" s="16" t="s">
        <v>41</v>
      </c>
      <c r="C17" s="7" t="s">
        <v>42</v>
      </c>
      <c r="D17" s="7" t="s">
        <v>42</v>
      </c>
      <c r="E17" s="7" t="s">
        <v>42</v>
      </c>
      <c r="F17" s="7" t="s">
        <v>42</v>
      </c>
      <c r="G17" s="7" t="s">
        <v>42</v>
      </c>
      <c r="H17" s="7" t="s">
        <v>42</v>
      </c>
      <c r="I17" s="7" t="s">
        <v>42</v>
      </c>
      <c r="J17" s="7" t="s">
        <v>42</v>
      </c>
      <c r="K17" s="7" t="s">
        <v>42</v>
      </c>
      <c r="L17" s="7" t="s">
        <v>42</v>
      </c>
      <c r="M17" s="7" t="s">
        <v>42</v>
      </c>
      <c r="N17" s="7" t="s">
        <v>42</v>
      </c>
      <c r="O17" s="7" t="s">
        <v>42</v>
      </c>
      <c r="P17" s="7" t="s">
        <v>42</v>
      </c>
      <c r="Q17" s="7" t="s">
        <v>42</v>
      </c>
      <c r="R17" s="7" t="s">
        <v>42</v>
      </c>
      <c r="S17" s="7" t="s">
        <v>42</v>
      </c>
      <c r="T17" s="7" t="s">
        <v>42</v>
      </c>
      <c r="U17" s="23" t="s">
        <v>42</v>
      </c>
      <c r="V17" s="7" t="s">
        <v>42</v>
      </c>
      <c r="W17" s="7" t="s">
        <v>42</v>
      </c>
      <c r="X17" s="7" t="s">
        <v>42</v>
      </c>
      <c r="Y17" s="7" t="s">
        <v>42</v>
      </c>
      <c r="Z17" s="7" t="s">
        <v>42</v>
      </c>
      <c r="AA17" s="7" t="s">
        <v>42</v>
      </c>
      <c r="AB17" s="7" t="s">
        <v>42</v>
      </c>
      <c r="AC17" s="7" t="s">
        <v>42</v>
      </c>
      <c r="AD17" s="7" t="s">
        <v>42</v>
      </c>
      <c r="AE17" s="7" t="s">
        <v>42</v>
      </c>
      <c r="AF17" s="7" t="s">
        <v>42</v>
      </c>
    </row>
    <row r="18" spans="1:32" x14ac:dyDescent="0.2">
      <c r="C18" s="18">
        <f>+C14+C15+C16</f>
        <v>10291.949999999999</v>
      </c>
      <c r="D18" s="18">
        <v>0</v>
      </c>
      <c r="E18" s="18">
        <v>710</v>
      </c>
      <c r="F18" s="18">
        <v>0</v>
      </c>
      <c r="G18" s="18">
        <v>0</v>
      </c>
      <c r="H18" s="18">
        <v>0</v>
      </c>
      <c r="I18" s="18">
        <v>0</v>
      </c>
      <c r="J18" s="18">
        <f>J14+J15+J16</f>
        <v>10312.91</v>
      </c>
      <c r="K18" s="18">
        <v>0</v>
      </c>
      <c r="L18" s="18">
        <v>0</v>
      </c>
      <c r="M18" s="18">
        <v>0</v>
      </c>
      <c r="N18" s="18">
        <v>0</v>
      </c>
      <c r="O18" s="18">
        <f>O15+O16</f>
        <v>87.789999999999992</v>
      </c>
      <c r="P18" s="18">
        <f>P14+P15</f>
        <v>502.98</v>
      </c>
      <c r="Q18" s="18">
        <f>+Q14+Q15</f>
        <v>502.91999999999996</v>
      </c>
      <c r="R18" s="18">
        <f>R16+R15+R14</f>
        <v>0.27</v>
      </c>
      <c r="S18" s="18">
        <v>0</v>
      </c>
      <c r="T18" s="18">
        <f>+T14+T15</f>
        <v>502.98</v>
      </c>
      <c r="U18" s="24">
        <f>+U14+U15+U16</f>
        <v>9809.7999999999993</v>
      </c>
      <c r="V18" s="18">
        <v>174.29</v>
      </c>
      <c r="W18" s="18">
        <v>313.72000000000003</v>
      </c>
      <c r="X18" s="18">
        <v>846.2</v>
      </c>
      <c r="Y18" s="18">
        <v>199.18</v>
      </c>
      <c r="Z18" s="18">
        <v>213.38</v>
      </c>
      <c r="AA18" s="18">
        <v>597.57000000000005</v>
      </c>
      <c r="AB18" s="18">
        <v>1334.21</v>
      </c>
      <c r="AC18" s="18">
        <v>497.98</v>
      </c>
      <c r="AD18" s="18">
        <v>99.59</v>
      </c>
      <c r="AE18" s="18">
        <v>0</v>
      </c>
      <c r="AF18" s="18">
        <v>2941.91</v>
      </c>
    </row>
    <row r="19" spans="1:32" x14ac:dyDescent="0.2">
      <c r="U19" s="21"/>
    </row>
    <row r="20" spans="1:32" x14ac:dyDescent="0.2">
      <c r="A20" s="11" t="s">
        <v>43</v>
      </c>
      <c r="U20" s="21"/>
    </row>
    <row r="21" spans="1:32" x14ac:dyDescent="0.2">
      <c r="B21" s="1" t="s">
        <v>64</v>
      </c>
      <c r="C21" s="13">
        <v>3571.8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3571.91</v>
      </c>
      <c r="K21" s="13">
        <v>0</v>
      </c>
      <c r="L21" s="13">
        <v>0</v>
      </c>
      <c r="M21" s="13">
        <v>0</v>
      </c>
      <c r="N21" s="14">
        <v>0</v>
      </c>
      <c r="O21" s="13">
        <v>0</v>
      </c>
      <c r="P21" s="13">
        <v>159.91</v>
      </c>
      <c r="Q21" s="13">
        <v>159.91</v>
      </c>
      <c r="R21" s="13">
        <v>0.11</v>
      </c>
      <c r="S21" s="13">
        <v>0</v>
      </c>
      <c r="T21" s="13">
        <v>159.91</v>
      </c>
      <c r="U21" s="22">
        <v>3412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</row>
    <row r="22" spans="1:32" x14ac:dyDescent="0.2">
      <c r="B22" s="1" t="s">
        <v>63</v>
      </c>
      <c r="C22" s="13">
        <v>2842.5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2842.56</v>
      </c>
      <c r="K22" s="13">
        <v>0</v>
      </c>
      <c r="L22" s="13">
        <v>0</v>
      </c>
      <c r="M22" s="13">
        <v>0</v>
      </c>
      <c r="N22" s="14">
        <v>0</v>
      </c>
      <c r="O22" s="13">
        <v>0</v>
      </c>
      <c r="P22" s="13">
        <v>42.56</v>
      </c>
      <c r="Q22" s="13">
        <v>42.56</v>
      </c>
      <c r="R22" s="14">
        <v>0.06</v>
      </c>
      <c r="S22" s="13">
        <v>0</v>
      </c>
      <c r="T22" s="13">
        <v>42.56</v>
      </c>
      <c r="U22" s="22">
        <v>2800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215.48</v>
      </c>
      <c r="AB22" s="13">
        <v>0</v>
      </c>
      <c r="AC22" s="13">
        <v>0</v>
      </c>
      <c r="AD22" s="13">
        <v>0</v>
      </c>
      <c r="AE22" s="13">
        <v>0</v>
      </c>
      <c r="AF22" s="13">
        <v>215.48</v>
      </c>
    </row>
    <row r="23" spans="1:32" x14ac:dyDescent="0.2">
      <c r="B23" s="1" t="s">
        <v>65</v>
      </c>
      <c r="C23" s="13">
        <v>2842.5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2842.56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42.56</v>
      </c>
      <c r="Q23" s="13">
        <v>42.56</v>
      </c>
      <c r="R23" s="14">
        <v>0.06</v>
      </c>
      <c r="S23" s="13">
        <v>0</v>
      </c>
      <c r="T23" s="13">
        <v>42.56</v>
      </c>
      <c r="U23" s="22">
        <v>2800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215.48</v>
      </c>
      <c r="AB23" s="13">
        <v>0</v>
      </c>
      <c r="AC23" s="13">
        <v>0</v>
      </c>
      <c r="AD23" s="13">
        <v>0</v>
      </c>
      <c r="AE23" s="13">
        <v>0</v>
      </c>
      <c r="AF23" s="13">
        <v>215.48</v>
      </c>
    </row>
    <row r="24" spans="1:32" s="7" customFormat="1" x14ac:dyDescent="0.2">
      <c r="A24" s="16" t="s">
        <v>41</v>
      </c>
      <c r="C24" s="7" t="s">
        <v>42</v>
      </c>
      <c r="D24" s="7" t="s">
        <v>42</v>
      </c>
      <c r="E24" s="7" t="s">
        <v>42</v>
      </c>
      <c r="F24" s="7" t="s">
        <v>42</v>
      </c>
      <c r="G24" s="7" t="s">
        <v>42</v>
      </c>
      <c r="H24" s="7" t="s">
        <v>42</v>
      </c>
      <c r="I24" s="7" t="s">
        <v>42</v>
      </c>
      <c r="J24" s="7" t="s">
        <v>42</v>
      </c>
      <c r="K24" s="7" t="s">
        <v>42</v>
      </c>
      <c r="L24" s="7" t="s">
        <v>42</v>
      </c>
      <c r="M24" s="7" t="s">
        <v>42</v>
      </c>
      <c r="N24" s="7" t="s">
        <v>42</v>
      </c>
      <c r="O24" s="7" t="s">
        <v>42</v>
      </c>
      <c r="P24" s="7" t="s">
        <v>42</v>
      </c>
      <c r="Q24" s="7" t="s">
        <v>42</v>
      </c>
      <c r="R24" s="7" t="s">
        <v>42</v>
      </c>
      <c r="S24" s="7" t="s">
        <v>42</v>
      </c>
      <c r="T24" s="7" t="s">
        <v>42</v>
      </c>
      <c r="U24" s="23" t="s">
        <v>42</v>
      </c>
      <c r="V24" s="7" t="s">
        <v>42</v>
      </c>
      <c r="W24" s="7" t="s">
        <v>42</v>
      </c>
      <c r="X24" s="7" t="s">
        <v>42</v>
      </c>
      <c r="Y24" s="7" t="s">
        <v>42</v>
      </c>
      <c r="Z24" s="7" t="s">
        <v>42</v>
      </c>
      <c r="AA24" s="7" t="s">
        <v>42</v>
      </c>
      <c r="AB24" s="7" t="s">
        <v>42</v>
      </c>
      <c r="AC24" s="7" t="s">
        <v>42</v>
      </c>
      <c r="AD24" s="7" t="s">
        <v>42</v>
      </c>
      <c r="AE24" s="7" t="s">
        <v>42</v>
      </c>
      <c r="AF24" s="7" t="s">
        <v>42</v>
      </c>
    </row>
    <row r="25" spans="1:32" x14ac:dyDescent="0.2">
      <c r="C25" s="18">
        <f>C21+C22+C23</f>
        <v>9256.7999999999993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f>J21+J22+J23</f>
        <v>9257.0299999999988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8">
        <f>P21+P22+P23</f>
        <v>245.03</v>
      </c>
      <c r="Q25" s="18">
        <f>Q21+Q22+Q23</f>
        <v>245.03</v>
      </c>
      <c r="R25" s="18">
        <f>R23+R22+R21</f>
        <v>0.22999999999999998</v>
      </c>
      <c r="S25" s="18">
        <v>0</v>
      </c>
      <c r="T25" s="18">
        <f>T21+T22+T23</f>
        <v>245.03</v>
      </c>
      <c r="U25" s="24">
        <f>U21+U22+U23</f>
        <v>9012</v>
      </c>
      <c r="V25" s="18">
        <v>62.85</v>
      </c>
      <c r="W25" s="18">
        <v>113.13</v>
      </c>
      <c r="X25" s="18">
        <v>309.49</v>
      </c>
      <c r="Y25" s="18">
        <v>71.83</v>
      </c>
      <c r="Z25" s="18">
        <v>71.83</v>
      </c>
      <c r="AA25" s="18">
        <v>430.97</v>
      </c>
      <c r="AB25" s="18">
        <v>485.47</v>
      </c>
      <c r="AC25" s="18">
        <v>179.57</v>
      </c>
      <c r="AD25" s="18">
        <v>35.909999999999997</v>
      </c>
      <c r="AE25" s="18">
        <v>0</v>
      </c>
      <c r="AF25" s="18">
        <v>1275.58</v>
      </c>
    </row>
    <row r="26" spans="1:32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  <c r="P26" s="18"/>
      <c r="Q26" s="18"/>
      <c r="R26" s="18"/>
      <c r="S26" s="18"/>
      <c r="T26" s="18"/>
      <c r="U26" s="24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">
      <c r="U27" s="21"/>
    </row>
    <row r="28" spans="1:32" x14ac:dyDescent="0.2">
      <c r="A28" s="11" t="s">
        <v>44</v>
      </c>
      <c r="U28" s="21"/>
    </row>
    <row r="29" spans="1:32" x14ac:dyDescent="0.2">
      <c r="B29" s="1" t="s">
        <v>66</v>
      </c>
      <c r="C29" s="13">
        <v>2256.9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2300.0300000000002</v>
      </c>
      <c r="K29" s="13">
        <v>0</v>
      </c>
      <c r="L29" s="13">
        <v>0</v>
      </c>
      <c r="M29" s="13">
        <v>0</v>
      </c>
      <c r="N29" s="14">
        <v>0</v>
      </c>
      <c r="O29" s="14">
        <v>43.13</v>
      </c>
      <c r="P29" s="13">
        <v>0</v>
      </c>
      <c r="Q29" s="13">
        <v>0</v>
      </c>
      <c r="R29" s="14">
        <v>0.03</v>
      </c>
      <c r="S29" s="13">
        <v>0</v>
      </c>
      <c r="T29" s="13">
        <v>0</v>
      </c>
      <c r="U29" s="22">
        <v>2300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</row>
    <row r="30" spans="1:32" x14ac:dyDescent="0.2">
      <c r="B30" s="1" t="s">
        <v>67</v>
      </c>
      <c r="C30" s="13">
        <v>2256.9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2300.0300000000002</v>
      </c>
      <c r="K30" s="13">
        <v>0</v>
      </c>
      <c r="L30" s="13">
        <v>0</v>
      </c>
      <c r="M30" s="13">
        <v>0</v>
      </c>
      <c r="N30" s="14">
        <v>0</v>
      </c>
      <c r="O30" s="13">
        <v>43.13</v>
      </c>
      <c r="P30" s="13">
        <v>0</v>
      </c>
      <c r="Q30" s="13">
        <v>0</v>
      </c>
      <c r="R30" s="13">
        <v>0.03</v>
      </c>
      <c r="S30" s="13">
        <v>0</v>
      </c>
      <c r="T30" s="13">
        <v>0</v>
      </c>
      <c r="U30" s="22">
        <v>2300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</row>
    <row r="31" spans="1:32" x14ac:dyDescent="0.2">
      <c r="B31" s="1" t="s">
        <v>68</v>
      </c>
      <c r="C31" s="13">
        <v>2256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2299.1999999999998</v>
      </c>
      <c r="K31" s="13">
        <v>0</v>
      </c>
      <c r="L31" s="13">
        <v>0</v>
      </c>
      <c r="M31" s="13">
        <v>0</v>
      </c>
      <c r="N31" s="14">
        <v>0</v>
      </c>
      <c r="O31" s="14">
        <v>43.19</v>
      </c>
      <c r="P31" s="13">
        <v>0</v>
      </c>
      <c r="Q31" s="13">
        <v>0</v>
      </c>
      <c r="R31" s="13">
        <v>0.01</v>
      </c>
      <c r="S31" s="13">
        <v>0</v>
      </c>
      <c r="T31" s="13">
        <v>0</v>
      </c>
      <c r="U31" s="22">
        <v>2299.1999999999998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</row>
    <row r="32" spans="1:32" x14ac:dyDescent="0.2">
      <c r="B32" s="1" t="s">
        <v>69</v>
      </c>
      <c r="C32" s="13">
        <v>2265.9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2300.0300000000002</v>
      </c>
      <c r="K32" s="13">
        <v>0</v>
      </c>
      <c r="L32" s="13">
        <v>0</v>
      </c>
      <c r="M32" s="13">
        <v>0</v>
      </c>
      <c r="N32" s="14">
        <v>0</v>
      </c>
      <c r="O32" s="14">
        <v>43.13</v>
      </c>
      <c r="P32" s="13">
        <v>0</v>
      </c>
      <c r="Q32" s="13">
        <v>0</v>
      </c>
      <c r="R32" s="13">
        <v>0.03</v>
      </c>
      <c r="S32" s="13">
        <v>0</v>
      </c>
      <c r="T32" s="13">
        <v>0</v>
      </c>
      <c r="U32" s="22">
        <v>2300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</row>
    <row r="33" spans="1:32" x14ac:dyDescent="0.2">
      <c r="B33" s="1" t="s">
        <v>70</v>
      </c>
      <c r="C33" s="13">
        <v>2842.5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2842.5</v>
      </c>
      <c r="K33" s="13">
        <v>0</v>
      </c>
      <c r="L33" s="13">
        <v>0</v>
      </c>
      <c r="M33" s="13">
        <v>0</v>
      </c>
      <c r="N33" s="14">
        <v>0</v>
      </c>
      <c r="O33" s="14">
        <v>0</v>
      </c>
      <c r="P33" s="13">
        <v>42.56</v>
      </c>
      <c r="Q33" s="13">
        <v>42.56</v>
      </c>
      <c r="R33" s="13">
        <v>0.14000000000000001</v>
      </c>
      <c r="S33" s="13">
        <v>0</v>
      </c>
      <c r="T33" s="13">
        <v>42.56</v>
      </c>
      <c r="U33" s="22">
        <v>2799.8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</row>
    <row r="34" spans="1:32" s="7" customFormat="1" x14ac:dyDescent="0.2">
      <c r="A34" s="16" t="s">
        <v>41</v>
      </c>
      <c r="C34" s="7" t="s">
        <v>42</v>
      </c>
      <c r="D34" s="7" t="s">
        <v>42</v>
      </c>
      <c r="E34" s="7" t="s">
        <v>42</v>
      </c>
      <c r="F34" s="7" t="s">
        <v>42</v>
      </c>
      <c r="G34" s="7" t="s">
        <v>42</v>
      </c>
      <c r="H34" s="7" t="s">
        <v>42</v>
      </c>
      <c r="I34" s="7" t="s">
        <v>42</v>
      </c>
      <c r="J34" s="7" t="s">
        <v>42</v>
      </c>
      <c r="K34" s="7" t="s">
        <v>42</v>
      </c>
      <c r="L34" s="7" t="s">
        <v>42</v>
      </c>
      <c r="M34" s="7" t="s">
        <v>42</v>
      </c>
      <c r="N34" s="7" t="s">
        <v>42</v>
      </c>
      <c r="O34" s="7" t="s">
        <v>42</v>
      </c>
      <c r="P34" s="7" t="s">
        <v>42</v>
      </c>
      <c r="Q34" s="7" t="s">
        <v>42</v>
      </c>
      <c r="R34" s="7" t="s">
        <v>42</v>
      </c>
      <c r="S34" s="7" t="s">
        <v>42</v>
      </c>
      <c r="T34" s="7" t="s">
        <v>42</v>
      </c>
      <c r="U34" s="23" t="s">
        <v>42</v>
      </c>
      <c r="V34" s="7" t="s">
        <v>42</v>
      </c>
      <c r="W34" s="7" t="s">
        <v>42</v>
      </c>
      <c r="X34" s="7" t="s">
        <v>42</v>
      </c>
      <c r="Y34" s="7" t="s">
        <v>42</v>
      </c>
      <c r="Z34" s="7" t="s">
        <v>42</v>
      </c>
      <c r="AA34" s="7" t="s">
        <v>42</v>
      </c>
      <c r="AB34" s="7" t="s">
        <v>42</v>
      </c>
      <c r="AC34" s="7" t="s">
        <v>42</v>
      </c>
      <c r="AD34" s="7" t="s">
        <v>42</v>
      </c>
      <c r="AE34" s="7" t="s">
        <v>42</v>
      </c>
      <c r="AF34" s="7" t="s">
        <v>42</v>
      </c>
    </row>
    <row r="35" spans="1:32" x14ac:dyDescent="0.2">
      <c r="C35" s="18">
        <f>C29+C30+C31+C32+C33</f>
        <v>11878.2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f>J29+J30+J31+J32+J33</f>
        <v>12041.79</v>
      </c>
      <c r="K35" s="18">
        <v>0</v>
      </c>
      <c r="L35" s="18">
        <v>0</v>
      </c>
      <c r="M35" s="18">
        <v>0</v>
      </c>
      <c r="N35" s="19">
        <v>0</v>
      </c>
      <c r="O35" s="19">
        <f>O29+O30+O31+O32</f>
        <v>172.57999999999998</v>
      </c>
      <c r="P35" s="18">
        <v>42.56</v>
      </c>
      <c r="Q35" s="18">
        <v>42.56</v>
      </c>
      <c r="R35" s="18">
        <f>R29+R30+R31+R32+R33</f>
        <v>0.24</v>
      </c>
      <c r="S35" s="18">
        <v>0</v>
      </c>
      <c r="T35" s="18">
        <v>42.56</v>
      </c>
      <c r="U35" s="24">
        <f>U29+U30+U31+U32+U33</f>
        <v>11999</v>
      </c>
      <c r="V35" s="18">
        <v>0.04</v>
      </c>
      <c r="W35" s="18">
        <v>0.06</v>
      </c>
      <c r="X35" s="18">
        <v>246.67</v>
      </c>
      <c r="Y35" s="18">
        <v>0.03</v>
      </c>
      <c r="Z35" s="18">
        <v>0.03</v>
      </c>
      <c r="AA35" s="18">
        <v>0.09</v>
      </c>
      <c r="AB35" s="18">
        <v>246.77</v>
      </c>
      <c r="AC35" s="18">
        <v>0.08</v>
      </c>
      <c r="AD35" s="18">
        <v>0.01</v>
      </c>
      <c r="AE35" s="18">
        <v>0</v>
      </c>
      <c r="AF35" s="18">
        <v>247.01</v>
      </c>
    </row>
    <row r="36" spans="1:32" x14ac:dyDescent="0.2">
      <c r="U36" s="21"/>
    </row>
    <row r="37" spans="1:32" x14ac:dyDescent="0.2">
      <c r="A37" s="11" t="s">
        <v>45</v>
      </c>
      <c r="U37" s="21"/>
    </row>
    <row r="38" spans="1:32" x14ac:dyDescent="0.2">
      <c r="B38" s="1" t="s">
        <v>71</v>
      </c>
      <c r="C38" s="13">
        <v>1921.5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2000.03</v>
      </c>
      <c r="K38" s="13">
        <v>0</v>
      </c>
      <c r="L38" s="13">
        <v>0</v>
      </c>
      <c r="M38" s="13">
        <v>0</v>
      </c>
      <c r="N38" s="14">
        <v>0</v>
      </c>
      <c r="O38" s="13">
        <v>78.53</v>
      </c>
      <c r="P38" s="13">
        <v>0</v>
      </c>
      <c r="Q38" s="13">
        <v>0</v>
      </c>
      <c r="R38" s="14">
        <v>0.03</v>
      </c>
      <c r="S38" s="13">
        <v>0</v>
      </c>
      <c r="T38" s="13">
        <v>0</v>
      </c>
      <c r="U38" s="22">
        <v>2000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</row>
    <row r="39" spans="1:32" x14ac:dyDescent="0.2">
      <c r="B39" s="1" t="s">
        <v>72</v>
      </c>
      <c r="C39" s="13">
        <v>1921.5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2000.03</v>
      </c>
      <c r="K39" s="13">
        <v>0</v>
      </c>
      <c r="L39" s="13">
        <v>0</v>
      </c>
      <c r="M39" s="13">
        <v>0</v>
      </c>
      <c r="N39" s="13">
        <v>0</v>
      </c>
      <c r="O39" s="13">
        <v>78.53</v>
      </c>
      <c r="P39" s="13">
        <v>0</v>
      </c>
      <c r="Q39" s="13">
        <v>0</v>
      </c>
      <c r="R39" s="14">
        <v>0.03</v>
      </c>
      <c r="S39" s="13">
        <v>0</v>
      </c>
      <c r="T39" s="13">
        <v>0</v>
      </c>
      <c r="U39" s="22">
        <v>2000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</row>
    <row r="40" spans="1:32" s="7" customFormat="1" x14ac:dyDescent="0.2">
      <c r="A40" s="16"/>
      <c r="C40" s="7" t="s">
        <v>42</v>
      </c>
      <c r="D40" s="7" t="s">
        <v>42</v>
      </c>
      <c r="E40" s="7" t="s">
        <v>42</v>
      </c>
      <c r="F40" s="7" t="s">
        <v>42</v>
      </c>
      <c r="G40" s="7" t="s">
        <v>42</v>
      </c>
      <c r="H40" s="7" t="s">
        <v>42</v>
      </c>
      <c r="I40" s="7" t="s">
        <v>42</v>
      </c>
      <c r="J40" s="7" t="s">
        <v>42</v>
      </c>
      <c r="K40" s="7" t="s">
        <v>42</v>
      </c>
      <c r="L40" s="7" t="s">
        <v>42</v>
      </c>
      <c r="M40" s="7" t="s">
        <v>42</v>
      </c>
      <c r="N40" s="7" t="s">
        <v>42</v>
      </c>
      <c r="O40" s="7" t="s">
        <v>42</v>
      </c>
      <c r="P40" s="7" t="s">
        <v>42</v>
      </c>
      <c r="Q40" s="7" t="s">
        <v>42</v>
      </c>
      <c r="R40" s="7" t="s">
        <v>42</v>
      </c>
      <c r="S40" s="7" t="s">
        <v>42</v>
      </c>
      <c r="T40" s="7" t="s">
        <v>42</v>
      </c>
      <c r="U40" s="23" t="s">
        <v>42</v>
      </c>
      <c r="V40" s="7" t="s">
        <v>42</v>
      </c>
      <c r="W40" s="7" t="s">
        <v>42</v>
      </c>
      <c r="X40" s="7" t="s">
        <v>42</v>
      </c>
      <c r="Y40" s="7" t="s">
        <v>42</v>
      </c>
      <c r="Z40" s="7" t="s">
        <v>42</v>
      </c>
      <c r="AA40" s="7" t="s">
        <v>42</v>
      </c>
      <c r="AB40" s="7" t="s">
        <v>42</v>
      </c>
      <c r="AC40" s="7" t="s">
        <v>42</v>
      </c>
      <c r="AD40" s="7" t="s">
        <v>42</v>
      </c>
      <c r="AE40" s="7" t="s">
        <v>42</v>
      </c>
      <c r="AF40" s="7" t="s">
        <v>42</v>
      </c>
    </row>
    <row r="41" spans="1:32" x14ac:dyDescent="0.2">
      <c r="C41" s="18">
        <f>C38+C39</f>
        <v>3843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6890.55</v>
      </c>
      <c r="K41" s="18">
        <v>0</v>
      </c>
      <c r="L41" s="18">
        <v>0</v>
      </c>
      <c r="M41" s="18">
        <v>0</v>
      </c>
      <c r="N41" s="19">
        <v>0</v>
      </c>
      <c r="O41" s="18">
        <f>O38+O39</f>
        <v>157.06</v>
      </c>
      <c r="P41" s="18">
        <v>0</v>
      </c>
      <c r="Q41" s="18">
        <v>0</v>
      </c>
      <c r="R41" s="19">
        <f>R38+R39</f>
        <v>0.06</v>
      </c>
      <c r="S41" s="18">
        <v>0</v>
      </c>
      <c r="T41" s="18">
        <v>0</v>
      </c>
      <c r="U41" s="24">
        <f>U39+U38</f>
        <v>4000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x14ac:dyDescent="0.2">
      <c r="U42" s="21"/>
    </row>
    <row r="43" spans="1:32" x14ac:dyDescent="0.2">
      <c r="A43" s="11" t="s">
        <v>46</v>
      </c>
      <c r="U43" s="21"/>
    </row>
    <row r="44" spans="1:32" x14ac:dyDescent="0.2">
      <c r="B44" s="1" t="s">
        <v>47</v>
      </c>
      <c r="C44" s="13">
        <v>724.8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892.03</v>
      </c>
      <c r="K44" s="13">
        <v>0</v>
      </c>
      <c r="L44" s="13">
        <v>0</v>
      </c>
      <c r="M44" s="13">
        <v>0</v>
      </c>
      <c r="N44" s="14">
        <v>0</v>
      </c>
      <c r="O44" s="14">
        <v>167.23</v>
      </c>
      <c r="P44" s="13">
        <v>0</v>
      </c>
      <c r="Q44" s="13">
        <v>0</v>
      </c>
      <c r="R44" s="13">
        <v>0.03</v>
      </c>
      <c r="S44" s="13">
        <v>0</v>
      </c>
      <c r="T44" s="13">
        <v>0</v>
      </c>
      <c r="U44" s="22">
        <v>892.03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</row>
    <row r="45" spans="1:32" x14ac:dyDescent="0.2">
      <c r="B45" s="1" t="s">
        <v>48</v>
      </c>
      <c r="C45" s="13">
        <v>2395.1999999999998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2415</v>
      </c>
      <c r="K45" s="13">
        <v>0</v>
      </c>
      <c r="L45" s="13">
        <v>0</v>
      </c>
      <c r="M45" s="13">
        <v>0</v>
      </c>
      <c r="N45" s="14">
        <v>0</v>
      </c>
      <c r="O45" s="14">
        <v>19.79</v>
      </c>
      <c r="P45" s="13">
        <v>0</v>
      </c>
      <c r="Q45" s="13">
        <v>0</v>
      </c>
      <c r="R45" s="14">
        <v>0.01</v>
      </c>
      <c r="S45" s="13">
        <v>0</v>
      </c>
      <c r="T45" s="13">
        <v>0</v>
      </c>
      <c r="U45" s="22">
        <v>2415</v>
      </c>
      <c r="V45" s="13">
        <v>42.23</v>
      </c>
      <c r="W45" s="13">
        <v>76.02</v>
      </c>
      <c r="X45" s="13">
        <v>288.87</v>
      </c>
      <c r="Y45" s="13">
        <v>48.26</v>
      </c>
      <c r="Z45" s="13">
        <v>48.26</v>
      </c>
      <c r="AA45" s="13">
        <v>144.79</v>
      </c>
      <c r="AB45" s="13">
        <v>407.12</v>
      </c>
      <c r="AC45" s="13">
        <v>120.66</v>
      </c>
      <c r="AD45" s="13">
        <v>24.13</v>
      </c>
      <c r="AE45" s="13">
        <v>0</v>
      </c>
      <c r="AF45" s="13">
        <v>793.22</v>
      </c>
    </row>
    <row r="46" spans="1:32" s="7" customFormat="1" x14ac:dyDescent="0.2">
      <c r="A46" s="16" t="s">
        <v>41</v>
      </c>
      <c r="C46" s="7" t="s">
        <v>42</v>
      </c>
      <c r="D46" s="7" t="s">
        <v>42</v>
      </c>
      <c r="E46" s="7" t="s">
        <v>42</v>
      </c>
      <c r="F46" s="7" t="s">
        <v>42</v>
      </c>
      <c r="G46" s="7" t="s">
        <v>42</v>
      </c>
      <c r="H46" s="7" t="s">
        <v>42</v>
      </c>
      <c r="I46" s="7" t="s">
        <v>42</v>
      </c>
      <c r="J46" s="7" t="s">
        <v>42</v>
      </c>
      <c r="K46" s="7" t="s">
        <v>42</v>
      </c>
      <c r="L46" s="7" t="s">
        <v>42</v>
      </c>
      <c r="M46" s="7" t="s">
        <v>42</v>
      </c>
      <c r="N46" s="7" t="s">
        <v>42</v>
      </c>
      <c r="O46" s="7" t="s">
        <v>42</v>
      </c>
      <c r="P46" s="7" t="s">
        <v>42</v>
      </c>
      <c r="Q46" s="7" t="s">
        <v>42</v>
      </c>
      <c r="R46" s="7" t="s">
        <v>42</v>
      </c>
      <c r="S46" s="7" t="s">
        <v>42</v>
      </c>
      <c r="T46" s="7" t="s">
        <v>42</v>
      </c>
      <c r="U46" s="23" t="s">
        <v>42</v>
      </c>
      <c r="V46" s="7" t="s">
        <v>42</v>
      </c>
      <c r="W46" s="7" t="s">
        <v>42</v>
      </c>
      <c r="X46" s="7" t="s">
        <v>42</v>
      </c>
      <c r="Y46" s="7" t="s">
        <v>42</v>
      </c>
      <c r="Z46" s="7" t="s">
        <v>42</v>
      </c>
      <c r="AA46" s="7" t="s">
        <v>42</v>
      </c>
      <c r="AB46" s="7" t="s">
        <v>42</v>
      </c>
      <c r="AC46" s="7" t="s">
        <v>42</v>
      </c>
      <c r="AD46" s="7" t="s">
        <v>42</v>
      </c>
      <c r="AE46" s="7" t="s">
        <v>42</v>
      </c>
      <c r="AF46" s="7" t="s">
        <v>42</v>
      </c>
    </row>
    <row r="47" spans="1:32" x14ac:dyDescent="0.2">
      <c r="C47" s="18">
        <f>C44+C45</f>
        <v>3120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f>J44+J45</f>
        <v>3307.0299999999997</v>
      </c>
      <c r="K47" s="18">
        <v>0</v>
      </c>
      <c r="L47" s="18">
        <v>0</v>
      </c>
      <c r="M47" s="18">
        <v>0</v>
      </c>
      <c r="N47" s="19">
        <v>0</v>
      </c>
      <c r="O47" s="19">
        <f>O44+O45</f>
        <v>187.01999999999998</v>
      </c>
      <c r="P47" s="18">
        <v>0</v>
      </c>
      <c r="Q47" s="18">
        <v>0</v>
      </c>
      <c r="R47" s="18">
        <f>R44+R45</f>
        <v>0.04</v>
      </c>
      <c r="S47" s="18">
        <v>0</v>
      </c>
      <c r="T47" s="18">
        <v>0</v>
      </c>
      <c r="U47" s="24">
        <f>U44+U45</f>
        <v>3307.0299999999997</v>
      </c>
      <c r="V47" s="18">
        <v>42.23</v>
      </c>
      <c r="W47" s="18">
        <v>76.02</v>
      </c>
      <c r="X47" s="18">
        <v>288.87</v>
      </c>
      <c r="Y47" s="18">
        <v>48.26</v>
      </c>
      <c r="Z47" s="18">
        <v>48.26</v>
      </c>
      <c r="AA47" s="18">
        <v>144.79</v>
      </c>
      <c r="AB47" s="18">
        <v>407.12</v>
      </c>
      <c r="AC47" s="18">
        <v>120.66</v>
      </c>
      <c r="AD47" s="18">
        <v>24.13</v>
      </c>
      <c r="AE47" s="18">
        <v>0</v>
      </c>
      <c r="AF47" s="18">
        <v>793.22</v>
      </c>
    </row>
    <row r="48" spans="1:32" x14ac:dyDescent="0.2">
      <c r="U48" s="21"/>
    </row>
    <row r="49" spans="1:32" x14ac:dyDescent="0.2">
      <c r="A49" s="11" t="s">
        <v>49</v>
      </c>
      <c r="U49" s="21"/>
    </row>
    <row r="50" spans="1:32" x14ac:dyDescent="0.2">
      <c r="B50" s="1" t="s">
        <v>83</v>
      </c>
      <c r="C50" s="13">
        <v>2256.9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2300.0300000000002</v>
      </c>
      <c r="K50" s="13">
        <v>0</v>
      </c>
      <c r="L50" s="13">
        <v>0</v>
      </c>
      <c r="M50" s="13">
        <v>0</v>
      </c>
      <c r="N50" s="14">
        <v>0</v>
      </c>
      <c r="O50" s="14">
        <v>43.13</v>
      </c>
      <c r="P50" s="13">
        <v>0</v>
      </c>
      <c r="Q50" s="13">
        <v>0</v>
      </c>
      <c r="R50" s="13">
        <v>0.03</v>
      </c>
      <c r="S50" s="13">
        <v>0</v>
      </c>
      <c r="T50" s="13">
        <v>0</v>
      </c>
      <c r="U50" s="22">
        <v>2300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</row>
    <row r="51" spans="1:32" x14ac:dyDescent="0.2">
      <c r="B51" s="1" t="s">
        <v>84</v>
      </c>
      <c r="C51" s="13">
        <v>2256.9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2300.0300000000002</v>
      </c>
      <c r="K51" s="13">
        <v>0</v>
      </c>
      <c r="L51" s="13">
        <v>0</v>
      </c>
      <c r="M51" s="13">
        <v>0</v>
      </c>
      <c r="N51" s="14">
        <v>0</v>
      </c>
      <c r="O51" s="14">
        <v>43.13</v>
      </c>
      <c r="P51" s="13">
        <v>0</v>
      </c>
      <c r="Q51" s="13">
        <v>0</v>
      </c>
      <c r="R51" s="13">
        <v>0.03</v>
      </c>
      <c r="S51" s="13">
        <v>0</v>
      </c>
      <c r="T51" s="13">
        <v>0</v>
      </c>
      <c r="U51" s="22">
        <v>2300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</row>
    <row r="52" spans="1:32" x14ac:dyDescent="0.2">
      <c r="B52" s="1" t="s">
        <v>85</v>
      </c>
      <c r="C52" s="13">
        <v>2842.5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2842.5</v>
      </c>
      <c r="K52" s="13">
        <v>0</v>
      </c>
      <c r="L52" s="13">
        <v>0</v>
      </c>
      <c r="M52" s="13">
        <v>0</v>
      </c>
      <c r="N52" s="14">
        <v>0</v>
      </c>
      <c r="O52" s="14">
        <v>42.56</v>
      </c>
      <c r="P52" s="13">
        <v>0</v>
      </c>
      <c r="Q52" s="13">
        <v>0</v>
      </c>
      <c r="R52" s="13">
        <v>0.14000000000000001</v>
      </c>
      <c r="S52" s="13">
        <v>0</v>
      </c>
      <c r="T52" s="13">
        <v>0</v>
      </c>
      <c r="U52" s="22">
        <v>2799.8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</row>
    <row r="53" spans="1:32" x14ac:dyDescent="0.2">
      <c r="B53" s="1" t="s">
        <v>86</v>
      </c>
      <c r="C53" s="13">
        <v>2379.15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2400</v>
      </c>
      <c r="K53" s="13">
        <v>0</v>
      </c>
      <c r="L53" s="13">
        <v>0</v>
      </c>
      <c r="M53" s="13">
        <v>0</v>
      </c>
      <c r="N53" s="14">
        <v>0</v>
      </c>
      <c r="O53" s="14">
        <v>20.82</v>
      </c>
      <c r="P53" s="13">
        <v>0</v>
      </c>
      <c r="Q53" s="13">
        <v>0</v>
      </c>
      <c r="R53" s="14">
        <v>0.03</v>
      </c>
      <c r="S53" s="13">
        <v>0</v>
      </c>
      <c r="T53" s="13">
        <v>0</v>
      </c>
      <c r="U53" s="22">
        <v>2400</v>
      </c>
      <c r="V53" s="13">
        <v>0.04</v>
      </c>
      <c r="W53" s="13">
        <v>0.06</v>
      </c>
      <c r="X53" s="13">
        <v>246.67</v>
      </c>
      <c r="Y53" s="13">
        <v>0.03</v>
      </c>
      <c r="Z53" s="13">
        <v>0.03</v>
      </c>
      <c r="AA53" s="13">
        <v>0.09</v>
      </c>
      <c r="AB53" s="13">
        <v>246.77</v>
      </c>
      <c r="AC53" s="13">
        <v>0.08</v>
      </c>
      <c r="AD53" s="13">
        <v>0.01</v>
      </c>
      <c r="AE53" s="13">
        <v>0</v>
      </c>
      <c r="AF53" s="13">
        <v>247.01</v>
      </c>
    </row>
    <row r="54" spans="1:32" s="7" customFormat="1" x14ac:dyDescent="0.2">
      <c r="A54" s="16" t="s">
        <v>41</v>
      </c>
      <c r="C54" s="7" t="s">
        <v>42</v>
      </c>
      <c r="D54" s="7" t="s">
        <v>42</v>
      </c>
      <c r="E54" s="7" t="s">
        <v>42</v>
      </c>
      <c r="F54" s="7" t="s">
        <v>42</v>
      </c>
      <c r="G54" s="7" t="s">
        <v>42</v>
      </c>
      <c r="H54" s="7" t="s">
        <v>42</v>
      </c>
      <c r="I54" s="7" t="s">
        <v>42</v>
      </c>
      <c r="J54" s="7" t="s">
        <v>42</v>
      </c>
      <c r="K54" s="7" t="s">
        <v>42</v>
      </c>
      <c r="L54" s="7" t="s">
        <v>42</v>
      </c>
      <c r="M54" s="7" t="s">
        <v>42</v>
      </c>
      <c r="N54" s="7" t="s">
        <v>42</v>
      </c>
      <c r="O54" s="7" t="s">
        <v>42</v>
      </c>
      <c r="P54" s="7" t="s">
        <v>42</v>
      </c>
      <c r="Q54" s="7" t="s">
        <v>42</v>
      </c>
      <c r="R54" s="7" t="s">
        <v>42</v>
      </c>
      <c r="S54" s="7" t="s">
        <v>42</v>
      </c>
      <c r="T54" s="7" t="s">
        <v>42</v>
      </c>
      <c r="U54" s="23" t="s">
        <v>42</v>
      </c>
      <c r="V54" s="7" t="s">
        <v>42</v>
      </c>
      <c r="W54" s="7" t="s">
        <v>42</v>
      </c>
      <c r="X54" s="7" t="s">
        <v>42</v>
      </c>
      <c r="Y54" s="7" t="s">
        <v>42</v>
      </c>
      <c r="Z54" s="7" t="s">
        <v>42</v>
      </c>
      <c r="AA54" s="7" t="s">
        <v>42</v>
      </c>
      <c r="AB54" s="7" t="s">
        <v>42</v>
      </c>
      <c r="AC54" s="7" t="s">
        <v>42</v>
      </c>
      <c r="AD54" s="7" t="s">
        <v>42</v>
      </c>
      <c r="AE54" s="7" t="s">
        <v>42</v>
      </c>
      <c r="AF54" s="7" t="s">
        <v>42</v>
      </c>
    </row>
    <row r="55" spans="1:32" x14ac:dyDescent="0.2">
      <c r="C55" s="18">
        <f>C53+C52+C51+C50</f>
        <v>9735.4499999999989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f>J53+J52+J51+J50</f>
        <v>9842.5600000000013</v>
      </c>
      <c r="K55" s="18">
        <v>0</v>
      </c>
      <c r="L55" s="18">
        <v>0</v>
      </c>
      <c r="M55" s="18">
        <v>0</v>
      </c>
      <c r="N55" s="19">
        <v>0</v>
      </c>
      <c r="O55" s="19">
        <f>O53+O52+O51+O50</f>
        <v>149.64000000000001</v>
      </c>
      <c r="P55" s="18">
        <v>0</v>
      </c>
      <c r="Q55" s="18">
        <v>0</v>
      </c>
      <c r="R55" s="18">
        <f>R53+R52+R51+R50</f>
        <v>0.23</v>
      </c>
      <c r="S55" s="18">
        <v>0</v>
      </c>
      <c r="T55" s="18">
        <v>0</v>
      </c>
      <c r="U55" s="24">
        <f>U53+U52+U51+U50</f>
        <v>9799.7999999999993</v>
      </c>
      <c r="V55" s="18">
        <v>0.04</v>
      </c>
      <c r="W55" s="18">
        <v>0.06</v>
      </c>
      <c r="X55" s="18">
        <v>246.67</v>
      </c>
      <c r="Y55" s="18">
        <v>0.03</v>
      </c>
      <c r="Z55" s="18">
        <v>0.03</v>
      </c>
      <c r="AA55" s="18">
        <v>0.09</v>
      </c>
      <c r="AB55" s="18">
        <v>246.77</v>
      </c>
      <c r="AC55" s="18">
        <v>0.08</v>
      </c>
      <c r="AD55" s="18">
        <v>0.01</v>
      </c>
      <c r="AE55" s="18">
        <v>0</v>
      </c>
      <c r="AF55" s="18">
        <v>247.01</v>
      </c>
    </row>
    <row r="56" spans="1:32" x14ac:dyDescent="0.2">
      <c r="U56" s="21"/>
    </row>
    <row r="57" spans="1:32" x14ac:dyDescent="0.2">
      <c r="A57" s="11" t="s">
        <v>50</v>
      </c>
      <c r="U57" s="21"/>
    </row>
    <row r="58" spans="1:32" x14ac:dyDescent="0.2">
      <c r="B58" s="1" t="s">
        <v>51</v>
      </c>
      <c r="C58" s="13">
        <v>3791.1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3791.14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291.14</v>
      </c>
      <c r="R58" s="13">
        <v>0.04</v>
      </c>
      <c r="S58" s="13">
        <v>0</v>
      </c>
      <c r="T58" s="13">
        <v>291.14</v>
      </c>
      <c r="U58" s="22">
        <v>3500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</row>
    <row r="59" spans="1:32" x14ac:dyDescent="0.2">
      <c r="B59" s="1" t="s">
        <v>52</v>
      </c>
      <c r="C59" s="13">
        <v>4595.8500000000004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4596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396</v>
      </c>
      <c r="R59" s="13">
        <v>0.15</v>
      </c>
      <c r="S59" s="13">
        <v>0</v>
      </c>
      <c r="T59" s="13">
        <v>396</v>
      </c>
      <c r="U59" s="22">
        <v>4200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</row>
    <row r="60" spans="1:32" x14ac:dyDescent="0.2">
      <c r="B60" s="1" t="s">
        <v>73</v>
      </c>
      <c r="C60" s="13">
        <v>4595.8500000000004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4596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396</v>
      </c>
      <c r="R60" s="13">
        <v>0.15</v>
      </c>
      <c r="S60" s="13">
        <v>0</v>
      </c>
      <c r="T60" s="13">
        <v>396</v>
      </c>
      <c r="U60" s="22">
        <v>4200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</row>
    <row r="61" spans="1:32" x14ac:dyDescent="0.2">
      <c r="B61" s="1" t="s">
        <v>60</v>
      </c>
      <c r="C61" s="13">
        <v>3791.1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3791.14</v>
      </c>
      <c r="K61" s="13">
        <v>0</v>
      </c>
      <c r="L61" s="13">
        <v>0</v>
      </c>
      <c r="M61" s="13">
        <v>0</v>
      </c>
      <c r="N61" s="14">
        <v>0</v>
      </c>
      <c r="O61" s="14">
        <v>0</v>
      </c>
      <c r="P61" s="13">
        <v>0</v>
      </c>
      <c r="Q61" s="13">
        <v>291.14</v>
      </c>
      <c r="R61" s="14">
        <v>0.04</v>
      </c>
      <c r="S61" s="13">
        <v>0</v>
      </c>
      <c r="T61" s="13">
        <v>291.14</v>
      </c>
      <c r="U61" s="22">
        <v>3500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</row>
    <row r="62" spans="1:32" x14ac:dyDescent="0.2">
      <c r="B62" s="1" t="s">
        <v>53</v>
      </c>
      <c r="C62" s="13">
        <v>3791.1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3791.14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291.14</v>
      </c>
      <c r="R62" s="13">
        <v>0.04</v>
      </c>
      <c r="S62" s="13">
        <v>0</v>
      </c>
      <c r="T62" s="13">
        <v>291.14</v>
      </c>
      <c r="U62" s="22">
        <v>3500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</row>
    <row r="63" spans="1:32" s="7" customFormat="1" x14ac:dyDescent="0.2">
      <c r="A63" s="16" t="s">
        <v>41</v>
      </c>
      <c r="C63" s="7" t="s">
        <v>42</v>
      </c>
      <c r="D63" s="7" t="s">
        <v>42</v>
      </c>
      <c r="E63" s="7" t="s">
        <v>42</v>
      </c>
      <c r="F63" s="7" t="s">
        <v>42</v>
      </c>
      <c r="G63" s="7" t="s">
        <v>42</v>
      </c>
      <c r="H63" s="7" t="s">
        <v>42</v>
      </c>
      <c r="I63" s="7" t="s">
        <v>42</v>
      </c>
      <c r="J63" s="7" t="s">
        <v>42</v>
      </c>
      <c r="K63" s="7" t="s">
        <v>42</v>
      </c>
      <c r="L63" s="7" t="s">
        <v>42</v>
      </c>
      <c r="M63" s="7" t="s">
        <v>42</v>
      </c>
      <c r="N63" s="7" t="s">
        <v>42</v>
      </c>
      <c r="O63" s="7" t="s">
        <v>42</v>
      </c>
      <c r="P63" s="7" t="s">
        <v>42</v>
      </c>
      <c r="Q63" s="7" t="s">
        <v>42</v>
      </c>
      <c r="R63" s="7" t="s">
        <v>42</v>
      </c>
      <c r="S63" s="7" t="s">
        <v>42</v>
      </c>
      <c r="T63" s="7" t="s">
        <v>42</v>
      </c>
      <c r="U63" s="23" t="s">
        <v>42</v>
      </c>
      <c r="V63" s="7" t="s">
        <v>42</v>
      </c>
      <c r="W63" s="7" t="s">
        <v>42</v>
      </c>
      <c r="X63" s="7" t="s">
        <v>42</v>
      </c>
      <c r="Y63" s="7" t="s">
        <v>42</v>
      </c>
      <c r="Z63" s="7" t="s">
        <v>42</v>
      </c>
      <c r="AA63" s="7" t="s">
        <v>42</v>
      </c>
      <c r="AB63" s="7" t="s">
        <v>42</v>
      </c>
      <c r="AC63" s="7" t="s">
        <v>42</v>
      </c>
      <c r="AD63" s="7" t="s">
        <v>42</v>
      </c>
      <c r="AE63" s="7" t="s">
        <v>42</v>
      </c>
      <c r="AF63" s="7" t="s">
        <v>42</v>
      </c>
    </row>
    <row r="64" spans="1:32" x14ac:dyDescent="0.2">
      <c r="C64" s="18">
        <f>C58+C59+C60+C61+C62</f>
        <v>20565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f>J58+J59+J60+J61+J62</f>
        <v>20565.419999999998</v>
      </c>
      <c r="K64" s="18">
        <v>0</v>
      </c>
      <c r="L64" s="18">
        <v>0</v>
      </c>
      <c r="M64" s="18">
        <v>0</v>
      </c>
      <c r="N64" s="19">
        <v>0</v>
      </c>
      <c r="O64" s="19">
        <v>0</v>
      </c>
      <c r="P64" s="18">
        <v>0</v>
      </c>
      <c r="Q64" s="18">
        <f>Q58+Q59+Q60+Q61+Q62</f>
        <v>1665.4199999999996</v>
      </c>
      <c r="R64" s="18">
        <f>R62+R61+R60+R59+R58</f>
        <v>0.42</v>
      </c>
      <c r="S64" s="18">
        <v>0</v>
      </c>
      <c r="T64" s="18">
        <f>T62+T61+T60+T59+T58</f>
        <v>1665.42</v>
      </c>
      <c r="U64" s="24">
        <f>U62+U61+U60+U59+U58</f>
        <v>18900</v>
      </c>
      <c r="V64" s="18">
        <v>66.849999999999994</v>
      </c>
      <c r="W64" s="18">
        <v>120.34</v>
      </c>
      <c r="X64" s="18">
        <v>315.62</v>
      </c>
      <c r="Y64" s="18">
        <v>76.400000000000006</v>
      </c>
      <c r="Z64" s="18">
        <v>76.400000000000006</v>
      </c>
      <c r="AA64" s="18">
        <v>229.21</v>
      </c>
      <c r="AB64" s="18">
        <v>502.81</v>
      </c>
      <c r="AC64" s="18">
        <v>191.01</v>
      </c>
      <c r="AD64" s="18">
        <v>38.200000000000003</v>
      </c>
      <c r="AE64" s="18">
        <v>0</v>
      </c>
      <c r="AF64" s="18">
        <v>1114.03</v>
      </c>
    </row>
    <row r="65" spans="1:32" x14ac:dyDescent="0.2">
      <c r="U65" s="21"/>
    </row>
    <row r="66" spans="1:32" x14ac:dyDescent="0.2">
      <c r="A66" s="11" t="s">
        <v>54</v>
      </c>
      <c r="U66" s="21"/>
    </row>
    <row r="67" spans="1:32" x14ac:dyDescent="0.2">
      <c r="B67" s="1" t="s">
        <v>74</v>
      </c>
      <c r="C67" s="13">
        <v>9703.5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9703.5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1434.45</v>
      </c>
      <c r="R67" s="13">
        <v>0.05</v>
      </c>
      <c r="S67" s="13">
        <v>0</v>
      </c>
      <c r="T67" s="13">
        <v>1434.45</v>
      </c>
      <c r="U67" s="22">
        <v>8269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</row>
    <row r="68" spans="1:32" s="7" customFormat="1" x14ac:dyDescent="0.2">
      <c r="A68" s="16" t="s">
        <v>41</v>
      </c>
      <c r="C68" s="7" t="s">
        <v>42</v>
      </c>
      <c r="D68" s="7" t="s">
        <v>42</v>
      </c>
      <c r="E68" s="7" t="s">
        <v>42</v>
      </c>
      <c r="F68" s="7" t="s">
        <v>42</v>
      </c>
      <c r="G68" s="7" t="s">
        <v>42</v>
      </c>
      <c r="H68" s="7" t="s">
        <v>42</v>
      </c>
      <c r="I68" s="7" t="s">
        <v>42</v>
      </c>
      <c r="J68" s="7" t="s">
        <v>42</v>
      </c>
      <c r="K68" s="7" t="s">
        <v>42</v>
      </c>
      <c r="L68" s="7" t="s">
        <v>42</v>
      </c>
      <c r="M68" s="7" t="s">
        <v>42</v>
      </c>
      <c r="N68" s="7" t="s">
        <v>42</v>
      </c>
      <c r="O68" s="7" t="s">
        <v>42</v>
      </c>
      <c r="P68" s="7" t="s">
        <v>42</v>
      </c>
      <c r="Q68" s="7" t="s">
        <v>42</v>
      </c>
      <c r="R68" s="7" t="s">
        <v>42</v>
      </c>
      <c r="S68" s="7" t="s">
        <v>42</v>
      </c>
      <c r="T68" s="7" t="s">
        <v>42</v>
      </c>
      <c r="U68" s="23" t="s">
        <v>42</v>
      </c>
      <c r="V68" s="7" t="s">
        <v>42</v>
      </c>
      <c r="W68" s="7" t="s">
        <v>42</v>
      </c>
      <c r="X68" s="7" t="s">
        <v>42</v>
      </c>
      <c r="Y68" s="7" t="s">
        <v>42</v>
      </c>
      <c r="Z68" s="7" t="s">
        <v>42</v>
      </c>
      <c r="AA68" s="7" t="s">
        <v>42</v>
      </c>
      <c r="AB68" s="7" t="s">
        <v>42</v>
      </c>
      <c r="AC68" s="7" t="s">
        <v>42</v>
      </c>
      <c r="AD68" s="7" t="s">
        <v>42</v>
      </c>
      <c r="AE68" s="7" t="s">
        <v>42</v>
      </c>
      <c r="AF68" s="7" t="s">
        <v>42</v>
      </c>
    </row>
    <row r="69" spans="1:32" x14ac:dyDescent="0.2">
      <c r="C69" s="18">
        <f>C67</f>
        <v>9703.5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f>J67</f>
        <v>9703.5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f>Q67</f>
        <v>1434.45</v>
      </c>
      <c r="R69" s="18">
        <v>0.04</v>
      </c>
      <c r="S69" s="18">
        <v>0</v>
      </c>
      <c r="T69" s="18">
        <f>T67</f>
        <v>1434.45</v>
      </c>
      <c r="U69" s="24">
        <v>8269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x14ac:dyDescent="0.2">
      <c r="U70" s="21"/>
    </row>
    <row r="71" spans="1:32" x14ac:dyDescent="0.2">
      <c r="A71" s="11" t="s">
        <v>55</v>
      </c>
      <c r="U71" s="21"/>
    </row>
    <row r="72" spans="1:32" x14ac:dyDescent="0.2">
      <c r="B72" s="1" t="s">
        <v>56</v>
      </c>
      <c r="C72" s="13">
        <v>2999.55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2999.55</v>
      </c>
      <c r="K72" s="13">
        <v>0</v>
      </c>
      <c r="L72" s="13">
        <v>0</v>
      </c>
      <c r="M72" s="13">
        <v>0</v>
      </c>
      <c r="N72" s="14">
        <v>0</v>
      </c>
      <c r="O72" s="13">
        <v>0</v>
      </c>
      <c r="P72" s="13">
        <v>0</v>
      </c>
      <c r="Q72" s="13">
        <v>59.64</v>
      </c>
      <c r="R72" s="14">
        <v>0.11</v>
      </c>
      <c r="S72" s="13">
        <v>0</v>
      </c>
      <c r="T72" s="13">
        <v>59.64</v>
      </c>
      <c r="U72" s="22">
        <v>2939.8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</row>
    <row r="73" spans="1:32" x14ac:dyDescent="0.2">
      <c r="B73" s="1" t="s">
        <v>75</v>
      </c>
      <c r="C73" s="13">
        <v>3066.9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3066.9</v>
      </c>
      <c r="K73" s="13">
        <v>0</v>
      </c>
      <c r="L73" s="13">
        <v>0</v>
      </c>
      <c r="M73" s="13">
        <v>0</v>
      </c>
      <c r="N73" s="14">
        <v>0</v>
      </c>
      <c r="O73" s="13">
        <v>0</v>
      </c>
      <c r="P73" s="13">
        <v>0</v>
      </c>
      <c r="Q73" s="13">
        <v>66.97</v>
      </c>
      <c r="R73" s="14">
        <v>0.13</v>
      </c>
      <c r="S73" s="13">
        <v>0</v>
      </c>
      <c r="T73" s="13">
        <v>66.97</v>
      </c>
      <c r="U73" s="22">
        <v>2999.8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</row>
    <row r="74" spans="1:32" x14ac:dyDescent="0.2">
      <c r="B74" s="1" t="s">
        <v>76</v>
      </c>
      <c r="C74" s="13">
        <v>3558.3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3558.44</v>
      </c>
      <c r="K74" s="13">
        <v>0</v>
      </c>
      <c r="L74" s="13">
        <v>0</v>
      </c>
      <c r="M74" s="13">
        <v>0</v>
      </c>
      <c r="N74" s="14">
        <v>0</v>
      </c>
      <c r="O74" s="13">
        <v>0</v>
      </c>
      <c r="P74" s="13">
        <v>0</v>
      </c>
      <c r="Q74" s="13">
        <v>158.44</v>
      </c>
      <c r="R74" s="14">
        <v>0.14000000000000001</v>
      </c>
      <c r="S74" s="13">
        <v>0</v>
      </c>
      <c r="T74" s="13">
        <v>158.44</v>
      </c>
      <c r="U74" s="22">
        <v>3400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</row>
    <row r="75" spans="1:32" s="7" customFormat="1" x14ac:dyDescent="0.2">
      <c r="A75" s="16" t="s">
        <v>41</v>
      </c>
      <c r="C75" s="7" t="s">
        <v>42</v>
      </c>
      <c r="D75" s="7" t="s">
        <v>42</v>
      </c>
      <c r="E75" s="7" t="s">
        <v>42</v>
      </c>
      <c r="F75" s="7" t="s">
        <v>42</v>
      </c>
      <c r="G75" s="7" t="s">
        <v>42</v>
      </c>
      <c r="H75" s="7" t="s">
        <v>42</v>
      </c>
      <c r="I75" s="7" t="s">
        <v>42</v>
      </c>
      <c r="J75" s="7" t="s">
        <v>42</v>
      </c>
      <c r="K75" s="7" t="s">
        <v>42</v>
      </c>
      <c r="L75" s="7" t="s">
        <v>42</v>
      </c>
      <c r="M75" s="7" t="s">
        <v>42</v>
      </c>
      <c r="N75" s="7" t="s">
        <v>42</v>
      </c>
      <c r="O75" s="7" t="s">
        <v>42</v>
      </c>
      <c r="P75" s="7" t="s">
        <v>42</v>
      </c>
      <c r="Q75" s="7" t="s">
        <v>42</v>
      </c>
      <c r="R75" s="7" t="s">
        <v>42</v>
      </c>
      <c r="S75" s="7" t="s">
        <v>42</v>
      </c>
      <c r="T75" s="7" t="s">
        <v>42</v>
      </c>
      <c r="U75" s="23" t="s">
        <v>42</v>
      </c>
      <c r="V75" s="7" t="s">
        <v>42</v>
      </c>
      <c r="W75" s="7" t="s">
        <v>42</v>
      </c>
      <c r="X75" s="7" t="s">
        <v>42</v>
      </c>
      <c r="Y75" s="7" t="s">
        <v>42</v>
      </c>
      <c r="Z75" s="7" t="s">
        <v>42</v>
      </c>
      <c r="AA75" s="7" t="s">
        <v>42</v>
      </c>
      <c r="AB75" s="7" t="s">
        <v>42</v>
      </c>
      <c r="AC75" s="7" t="s">
        <v>42</v>
      </c>
      <c r="AD75" s="7" t="s">
        <v>42</v>
      </c>
      <c r="AE75" s="7" t="s">
        <v>42</v>
      </c>
      <c r="AF75" s="7" t="s">
        <v>42</v>
      </c>
    </row>
    <row r="76" spans="1:32" x14ac:dyDescent="0.2">
      <c r="C76" s="18">
        <f>C74+C73+C72</f>
        <v>9624.75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f>J74+J73+J72</f>
        <v>9624.89</v>
      </c>
      <c r="K76" s="18">
        <v>0</v>
      </c>
      <c r="L76" s="18">
        <v>0</v>
      </c>
      <c r="M76" s="18">
        <v>0</v>
      </c>
      <c r="N76" s="19">
        <v>0</v>
      </c>
      <c r="O76" s="18">
        <v>0</v>
      </c>
      <c r="P76" s="18">
        <v>0</v>
      </c>
      <c r="Q76" s="18">
        <f>Q72+Q73+Q74</f>
        <v>285.05</v>
      </c>
      <c r="R76" s="19">
        <f>R74+R73+R72</f>
        <v>0.38</v>
      </c>
      <c r="S76" s="18">
        <v>0</v>
      </c>
      <c r="T76" s="18">
        <f>T74+T73+T72</f>
        <v>285.05</v>
      </c>
      <c r="U76" s="24">
        <f>U74+U73+U72</f>
        <v>9339.6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9"/>
      <c r="O77" s="18"/>
      <c r="P77" s="18"/>
      <c r="Q77" s="18"/>
      <c r="R77" s="19"/>
      <c r="S77" s="18"/>
      <c r="T77" s="18"/>
      <c r="U77" s="24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2">
      <c r="A78" s="11" t="s">
        <v>77</v>
      </c>
      <c r="B78" s="17" t="s">
        <v>78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9"/>
      <c r="O78" s="18"/>
      <c r="P78" s="18"/>
      <c r="Q78" s="18"/>
      <c r="R78" s="19"/>
      <c r="S78" s="18"/>
      <c r="T78" s="18"/>
      <c r="U78" s="24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x14ac:dyDescent="0.2">
      <c r="B79" s="1" t="s">
        <v>79</v>
      </c>
      <c r="C79" s="13">
        <v>2439.1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2499.92</v>
      </c>
      <c r="K79" s="13">
        <v>0</v>
      </c>
      <c r="L79" s="13">
        <v>0</v>
      </c>
      <c r="M79" s="13">
        <v>0</v>
      </c>
      <c r="N79" s="14">
        <v>0</v>
      </c>
      <c r="O79" s="13">
        <v>10.82</v>
      </c>
      <c r="P79" s="13">
        <v>0</v>
      </c>
      <c r="Q79" s="13">
        <v>0</v>
      </c>
      <c r="R79" s="14">
        <v>0.12</v>
      </c>
      <c r="S79" s="13">
        <v>0</v>
      </c>
      <c r="T79" s="13">
        <v>0</v>
      </c>
      <c r="U79" s="22">
        <v>2499.8000000000002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</row>
    <row r="80" spans="1:32" x14ac:dyDescent="0.2">
      <c r="B80" s="1" t="s">
        <v>80</v>
      </c>
      <c r="C80" s="13">
        <v>3937.45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3987.45</v>
      </c>
      <c r="K80" s="13">
        <v>0</v>
      </c>
      <c r="L80" s="13">
        <v>0</v>
      </c>
      <c r="M80" s="13">
        <v>0</v>
      </c>
      <c r="N80" s="14">
        <v>0</v>
      </c>
      <c r="O80" s="13">
        <v>0</v>
      </c>
      <c r="P80" s="13">
        <v>0</v>
      </c>
      <c r="Q80" s="13">
        <v>312.5</v>
      </c>
      <c r="R80" s="14">
        <v>0.15</v>
      </c>
      <c r="S80" s="13">
        <v>0</v>
      </c>
      <c r="T80" s="13">
        <v>312.5</v>
      </c>
      <c r="U80" s="22">
        <v>3674.8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</row>
    <row r="81" spans="1:33" x14ac:dyDescent="0.2">
      <c r="B81" s="1" t="s">
        <v>81</v>
      </c>
      <c r="C81" s="13">
        <v>2489.1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2499.92</v>
      </c>
      <c r="K81" s="13">
        <v>0</v>
      </c>
      <c r="L81" s="13">
        <v>0</v>
      </c>
      <c r="M81" s="13">
        <v>0</v>
      </c>
      <c r="N81" s="14">
        <v>0</v>
      </c>
      <c r="O81" s="13">
        <v>10.82</v>
      </c>
      <c r="P81" s="13">
        <v>0</v>
      </c>
      <c r="Q81" s="13">
        <v>0</v>
      </c>
      <c r="R81" s="14">
        <v>0.12</v>
      </c>
      <c r="S81" s="13">
        <v>0</v>
      </c>
      <c r="T81" s="13">
        <v>0</v>
      </c>
      <c r="U81" s="22">
        <v>2499.8000000000002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</row>
    <row r="82" spans="1:33" x14ac:dyDescent="0.2">
      <c r="A82" s="11" t="s">
        <v>82</v>
      </c>
      <c r="B82" s="1" t="s">
        <v>59</v>
      </c>
      <c r="C82" s="7" t="s">
        <v>57</v>
      </c>
      <c r="D82" s="7" t="s">
        <v>57</v>
      </c>
      <c r="E82" s="7" t="s">
        <v>57</v>
      </c>
      <c r="F82" s="7" t="s">
        <v>57</v>
      </c>
      <c r="G82" s="7" t="s">
        <v>57</v>
      </c>
      <c r="H82" s="7" t="s">
        <v>57</v>
      </c>
      <c r="I82" s="7" t="s">
        <v>57</v>
      </c>
      <c r="J82" s="7" t="s">
        <v>57</v>
      </c>
      <c r="K82" s="7" t="s">
        <v>57</v>
      </c>
      <c r="L82" s="7" t="s">
        <v>57</v>
      </c>
      <c r="M82" s="7" t="s">
        <v>57</v>
      </c>
      <c r="N82" s="7" t="s">
        <v>57</v>
      </c>
      <c r="O82" s="7" t="s">
        <v>57</v>
      </c>
      <c r="P82" s="7" t="s">
        <v>57</v>
      </c>
      <c r="Q82" s="7" t="s">
        <v>57</v>
      </c>
      <c r="R82" s="7" t="s">
        <v>57</v>
      </c>
      <c r="S82" s="7" t="s">
        <v>57</v>
      </c>
      <c r="T82" s="7" t="s">
        <v>57</v>
      </c>
      <c r="U82" s="23" t="s">
        <v>57</v>
      </c>
      <c r="V82" s="7" t="s">
        <v>57</v>
      </c>
      <c r="W82" s="7" t="s">
        <v>57</v>
      </c>
      <c r="X82" s="7" t="s">
        <v>57</v>
      </c>
      <c r="Y82" s="7" t="s">
        <v>57</v>
      </c>
      <c r="Z82" s="7" t="s">
        <v>57</v>
      </c>
      <c r="AA82" s="7" t="s">
        <v>57</v>
      </c>
      <c r="AB82" s="7" t="s">
        <v>57</v>
      </c>
      <c r="AC82" s="7" t="s">
        <v>57</v>
      </c>
      <c r="AD82" s="7" t="s">
        <v>57</v>
      </c>
      <c r="AE82" s="7" t="s">
        <v>57</v>
      </c>
      <c r="AF82" s="7" t="s">
        <v>57</v>
      </c>
      <c r="AG82" s="7"/>
    </row>
    <row r="83" spans="1:33" x14ac:dyDescent="0.2">
      <c r="A83" s="15"/>
      <c r="C83" s="18">
        <f>C79+C80+C81</f>
        <v>8865.65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f>J81+J80+J79</f>
        <v>8987.2900000000009</v>
      </c>
      <c r="K83" s="18">
        <v>0</v>
      </c>
      <c r="L83" s="18">
        <v>0</v>
      </c>
      <c r="M83" s="18">
        <v>0</v>
      </c>
      <c r="N83" s="19">
        <v>0</v>
      </c>
      <c r="O83" s="19">
        <f>O81+O79</f>
        <v>21.64</v>
      </c>
      <c r="P83" s="18">
        <v>0</v>
      </c>
      <c r="Q83" s="18">
        <f>Q80</f>
        <v>312.5</v>
      </c>
      <c r="R83" s="18">
        <f>R81+R80+R79</f>
        <v>0.39</v>
      </c>
      <c r="S83" s="18">
        <v>0</v>
      </c>
      <c r="T83" s="18">
        <f>T80</f>
        <v>312.5</v>
      </c>
      <c r="U83" s="24">
        <f>U81+U80+U79</f>
        <v>8674.4000000000015</v>
      </c>
      <c r="V83" s="18">
        <v>346.3</v>
      </c>
      <c r="W83" s="18">
        <v>623.33000000000004</v>
      </c>
      <c r="X83" s="18">
        <v>2253.52</v>
      </c>
      <c r="Y83" s="18">
        <v>395.73</v>
      </c>
      <c r="Z83" s="18">
        <v>409.93</v>
      </c>
      <c r="AA83" s="18">
        <v>1402.72</v>
      </c>
      <c r="AB83" s="18">
        <v>3223.15</v>
      </c>
      <c r="AC83" s="18">
        <v>989.38</v>
      </c>
      <c r="AD83" s="18">
        <v>197.85</v>
      </c>
      <c r="AE83" s="18">
        <v>0</v>
      </c>
      <c r="AF83" s="18">
        <v>6618.76</v>
      </c>
    </row>
    <row r="84" spans="1:33" x14ac:dyDescent="0.2">
      <c r="A84" s="15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9"/>
      <c r="O84" s="19"/>
      <c r="P84" s="18"/>
      <c r="Q84" s="18"/>
      <c r="R84" s="18"/>
      <c r="S84" s="18"/>
      <c r="T84" s="18"/>
      <c r="U84" s="24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3" s="7" customFormat="1" x14ac:dyDescent="0.2">
      <c r="A85" s="16" t="s">
        <v>58</v>
      </c>
      <c r="B85" s="1"/>
      <c r="C85" s="25">
        <f>C18+C25+C35+C41+C47+C55+C64+C69+C76+C83</f>
        <v>96884.299999999988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f>J83+J76+J69+J64+J55+J47+J35+J25+J18</f>
        <v>93642.420000000013</v>
      </c>
      <c r="K85" s="25">
        <v>0</v>
      </c>
      <c r="L85" s="25">
        <v>0</v>
      </c>
      <c r="M85" s="25">
        <v>0</v>
      </c>
      <c r="N85" s="25">
        <v>0</v>
      </c>
      <c r="O85" s="25">
        <f>O83+O55+O47+O41+O35+O18</f>
        <v>775.73</v>
      </c>
      <c r="P85" s="25">
        <v>0</v>
      </c>
      <c r="Q85" s="25">
        <f>Q83+Q76+Q69+Q64+Q35+Q25+Q18</f>
        <v>4487.9299999999994</v>
      </c>
      <c r="R85" s="25">
        <f>R83+R76+R69+R64+R55+R47+R41+R35+R25+R18</f>
        <v>2.3000000000000003</v>
      </c>
      <c r="S85" s="25">
        <v>0</v>
      </c>
      <c r="T85" s="25">
        <f>T83+T76+T69+T64+T55+T35+T25+T18</f>
        <v>4487.99</v>
      </c>
      <c r="U85" s="26">
        <f>U83+U76+U69+U64+U55+U47+U41+U35+U25+U18</f>
        <v>93110.63</v>
      </c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">
      <c r="B86" s="1" t="s">
        <v>59</v>
      </c>
      <c r="C86" s="1" t="s">
        <v>59</v>
      </c>
      <c r="D86" s="1" t="s">
        <v>59</v>
      </c>
      <c r="E86" s="1" t="s">
        <v>59</v>
      </c>
      <c r="F86" s="1" t="s">
        <v>59</v>
      </c>
      <c r="G86" s="1" t="s">
        <v>59</v>
      </c>
      <c r="H86" s="1" t="s">
        <v>59</v>
      </c>
      <c r="I86" s="1" t="s">
        <v>59</v>
      </c>
      <c r="J86" s="1" t="s">
        <v>59</v>
      </c>
      <c r="K86" s="1" t="s">
        <v>59</v>
      </c>
      <c r="M86" s="1" t="s">
        <v>59</v>
      </c>
      <c r="N86" s="1" t="s">
        <v>59</v>
      </c>
      <c r="O86" s="1" t="s">
        <v>59</v>
      </c>
      <c r="P86" s="1" t="s">
        <v>59</v>
      </c>
      <c r="Q86" s="1" t="s">
        <v>59</v>
      </c>
      <c r="R86" s="1" t="s">
        <v>59</v>
      </c>
      <c r="T86" s="1" t="s">
        <v>59</v>
      </c>
      <c r="U86" s="1" t="s">
        <v>59</v>
      </c>
      <c r="V86" s="1" t="s">
        <v>59</v>
      </c>
      <c r="W86" s="1" t="s">
        <v>59</v>
      </c>
      <c r="X86" s="1" t="s">
        <v>59</v>
      </c>
      <c r="Y86" s="1" t="s">
        <v>59</v>
      </c>
      <c r="Z86" s="1" t="s">
        <v>59</v>
      </c>
      <c r="AA86" s="1" t="s">
        <v>59</v>
      </c>
      <c r="AB86" s="1" t="s">
        <v>59</v>
      </c>
      <c r="AC86" s="1" t="s">
        <v>59</v>
      </c>
      <c r="AD86" s="1" t="s">
        <v>59</v>
      </c>
      <c r="AE86" s="1" t="s">
        <v>59</v>
      </c>
    </row>
    <row r="87" spans="1:33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</row>
    <row r="88" spans="1:33" x14ac:dyDescent="0.2">
      <c r="A88" s="2" t="s">
        <v>59</v>
      </c>
    </row>
  </sheetData>
  <mergeCells count="4">
    <mergeCell ref="B1:F1"/>
    <mergeCell ref="B2:F2"/>
    <mergeCell ref="B3:F3"/>
    <mergeCell ref="B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Estacion2</dc:creator>
  <cp:lastModifiedBy>TRANSPARENCIA</cp:lastModifiedBy>
  <dcterms:created xsi:type="dcterms:W3CDTF">2018-08-15T14:48:59Z</dcterms:created>
  <dcterms:modified xsi:type="dcterms:W3CDTF">2018-11-28T18:06:18Z</dcterms:modified>
</cp:coreProperties>
</file>